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80" yWindow="1125" windowWidth="15330" windowHeight="11445"/>
  </bookViews>
  <sheets>
    <sheet name="Итоговый" sheetId="6" r:id="rId1"/>
    <sheet name="Приложение 1" sheetId="8" r:id="rId2"/>
    <sheet name="Лист1" sheetId="7" r:id="rId3"/>
  </sheets>
  <definedNames>
    <definedName name="_xlnm._FilterDatabase" localSheetId="1" hidden="1">'Приложение 1'!$A$6:$V$8</definedName>
    <definedName name="_xlnm.Print_Area" localSheetId="0">Итоговый!$A$1:$I$72</definedName>
    <definedName name="_xlnm.Print_Area" localSheetId="1">'Приложение 1'!$A$1:$V$15</definedName>
  </definedNames>
  <calcPr calcId="145621"/>
</workbook>
</file>

<file path=xl/calcChain.xml><?xml version="1.0" encoding="utf-8"?>
<calcChain xmlns="http://schemas.openxmlformats.org/spreadsheetml/2006/main">
  <c r="F55" i="6" l="1"/>
  <c r="E55" i="6"/>
  <c r="D55" i="6"/>
  <c r="D63" i="6" l="1"/>
  <c r="M14" i="8" l="1"/>
  <c r="B20" i="6" l="1"/>
  <c r="B19" i="6" s="1"/>
  <c r="A55" i="6" l="1"/>
</calcChain>
</file>

<file path=xl/comments1.xml><?xml version="1.0" encoding="utf-8"?>
<comments xmlns="http://schemas.openxmlformats.org/spreadsheetml/2006/main">
  <authors>
    <author>Бычкова Оксана Николаевна</author>
  </authors>
  <commentList>
    <comment ref="C1" authorId="0">
      <text>
        <r>
          <rPr>
            <b/>
            <sz val="16"/>
            <color indexed="81"/>
            <rFont val="Tahoma"/>
            <family val="2"/>
            <charset val="204"/>
          </rPr>
          <t xml:space="preserve">Протоколы оформляются отдельно по каждому лоту
Ячейки выделенные желтой заливкой заполняются копированием или вручную
Ячейки НЕ выделенные желтой заливкой заполняются автоматически по формулам - ФОРМУЛЫ НЕ СБИВАТЬ, иначе придется вручную по 3 раза одну и туже инфомрацию забивать
Информацию в протокол можно вставить из файла выгружаемого с ЭТП ГПБ:
1) зайти в лот на ЭТП ГПБ
2) нажать кнопку "З" (заявки)
3) нажать кнопку "выгрузить список участников"
4) открыть файл эксель "applications…."
5) в открывшемся файле выделить ячейку с данными заявок 
6) нажать кнопку скопировать
7) в протоколе встать на нужную ячейку, нажать специальную вставку и указать "галочку" в кнопке " потом нажать "ок"
7.1.) для продвинутых пользователей - можно копировать и вставлять данные диапазоном если дополнительно к действию 7) нажать галочку в кнопке "транспонировать" </t>
        </r>
      </text>
    </comment>
    <comment ref="C51" authorId="0">
      <text>
        <r>
          <rPr>
            <b/>
            <sz val="10"/>
            <color indexed="81"/>
            <rFont val="Tahoma"/>
            <family val="2"/>
            <charset val="204"/>
          </rPr>
          <t>если закупка признана несостоявшейся ниже выбрать причину из выпадающего списка и нажать в левом верхнем углу квадрат с номером 1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<sst xmlns="http://schemas.openxmlformats.org/spreadsheetml/2006/main" count="133" uniqueCount="112">
  <si>
    <t>Дата публикации</t>
  </si>
  <si>
    <t>Дата вскрытия</t>
  </si>
  <si>
    <t>Время вскрытия</t>
  </si>
  <si>
    <t>Номер закупки</t>
  </si>
  <si>
    <t>Реестровый номер</t>
  </si>
  <si>
    <t>Наименование закупки</t>
  </si>
  <si>
    <t>Лот</t>
  </si>
  <si>
    <t>Валюта</t>
  </si>
  <si>
    <t>НДС</t>
  </si>
  <si>
    <t xml:space="preserve">ПРОТОКОЛ </t>
  </si>
  <si>
    <t>Идентификационный номер заявки</t>
  </si>
  <si>
    <t>Дата и время регистрации заявки</t>
  </si>
  <si>
    <t>Председатель Комиссии:</t>
  </si>
  <si>
    <t>Члены Комиссии:</t>
  </si>
  <si>
    <t>Секретарь Комиссии:</t>
  </si>
  <si>
    <t>Состав Комиссии:</t>
  </si>
  <si>
    <t>Дата подписания протокола:</t>
  </si>
  <si>
    <t>Подписи:</t>
  </si>
  <si>
    <t>Организатор закупки</t>
  </si>
  <si>
    <t>Информация о закупке:</t>
  </si>
  <si>
    <t>Кворум имеется, комиссия правомочна принимать решения.</t>
  </si>
  <si>
    <t>Причины отказа в допуске</t>
  </si>
  <si>
    <t>№ протокола</t>
  </si>
  <si>
    <t>город</t>
  </si>
  <si>
    <t>Оценка предложений, балл</t>
  </si>
  <si>
    <t>Решение комиссии  о присвоении порядковых номеров заявкам в порядке уменьшения степени выгодности содержащихся в них условий исполнения договора</t>
  </si>
  <si>
    <t>Заказчик</t>
  </si>
  <si>
    <t>ООО «Самарские коммунальные системы»</t>
  </si>
  <si>
    <t>Субъект СМСП</t>
  </si>
  <si>
    <t xml:space="preserve">подведения итогов по закупочной процедуре
</t>
  </si>
  <si>
    <t>1)</t>
  </si>
  <si>
    <t>2)</t>
  </si>
  <si>
    <t>Сведения о заявках и результатах их рассмотрения Комиссией:</t>
  </si>
  <si>
    <t xml:space="preserve">До истечения срока подачи заявок представлено </t>
  </si>
  <si>
    <t>По итогам рассмотрения ценовых предложений заявок Комиссия приняла решение:</t>
  </si>
  <si>
    <t>Предмет закупки по лоту</t>
  </si>
  <si>
    <t>Ранее принятое решение Комиссии о допуске к участию (согласно критериям допуска и квалификации)</t>
  </si>
  <si>
    <t>Оценка заявки, 
Итоговый балл по всем критериям.</t>
  </si>
  <si>
    <t>Самара</t>
  </si>
  <si>
    <t>RUB</t>
  </si>
  <si>
    <t>Станкевич А. В.</t>
  </si>
  <si>
    <t>Ефимов С. В.</t>
  </si>
  <si>
    <t>Тексин И. В.</t>
  </si>
  <si>
    <t>Бадьянов А. Г.</t>
  </si>
  <si>
    <t>Ракицкий  Д. С.</t>
  </si>
  <si>
    <t>Бирюков В. В.</t>
  </si>
  <si>
    <t>Наименование работ/услуг/ТМЦ</t>
  </si>
  <si>
    <t>Идентификационный номер участника</t>
  </si>
  <si>
    <t>Дата и время подачи заявки</t>
  </si>
  <si>
    <t>Срок выполнения работ, оказания услуг, поставки товаров график поставки товара</t>
  </si>
  <si>
    <t>Форма оплаты и условия оплаты</t>
  </si>
  <si>
    <t xml:space="preserve">в соответствии с Закупочной документацией </t>
  </si>
  <si>
    <t>Дата проведения уторговывания</t>
  </si>
  <si>
    <t>Начальная максимальная цена договора/лота , без НДС</t>
  </si>
  <si>
    <t>Начальная максимальная цена договора/лота, с НДС</t>
  </si>
  <si>
    <t>Отсутствуют</t>
  </si>
  <si>
    <t>Признать победителем закупки следующую заявку:</t>
  </si>
  <si>
    <t>3)</t>
  </si>
  <si>
    <t>Признать целесообразным заключение договора на условиях, указаных в приложении 1 к протоколу.</t>
  </si>
  <si>
    <t>Давыдов И.В.</t>
  </si>
  <si>
    <t>№ позиции</t>
  </si>
  <si>
    <t>№ Лота</t>
  </si>
  <si>
    <t xml:space="preserve">Идентификационный номер заявки Участника </t>
  </si>
  <si>
    <t>ЕИ</t>
  </si>
  <si>
    <t>Кол-во</t>
  </si>
  <si>
    <t>ИТОГО:</t>
  </si>
  <si>
    <t>Номенклатура предлагаемой услуги</t>
  </si>
  <si>
    <t xml:space="preserve">Допустить </t>
  </si>
  <si>
    <t>ООО "Самарские коммунальные системы"</t>
  </si>
  <si>
    <t>Фролов Е.С.</t>
  </si>
  <si>
    <t>да</t>
  </si>
  <si>
    <t>14:00 [GMT +4]</t>
  </si>
  <si>
    <t>Неткачева М. А.</t>
  </si>
  <si>
    <t xml:space="preserve">Заказчик имеет право изменить количество услуг в пределах согласованного Опциона: до 50%  в сторону увеличения/уменьшения от общей стоимости услуг, указанных в соответствии с настоящим Протоколом, но не более 50 % в сторону увеличения/ уменьшения от общей стоимости услуг, указанной в соответствии с настоящим Протоколом.
Под Опционом понимается право Заказчика увеличить (+), уменьшить/(-) общую стоимость услуг в соответствии с настоящим Протоколом , без изменения цен , указанных в настоящем Протоколе.
</t>
  </si>
  <si>
    <t>Номенклатура требуемой услуги</t>
  </si>
  <si>
    <t>Наименование Услуги</t>
  </si>
  <si>
    <t>Оценка заявки, балл по критерию 1 -Цена договора , по сумме единичных расценок указанных участником в заявке
Ц1i = v1* Цmin/Цi; v1 = 1</t>
  </si>
  <si>
    <t>2022г.</t>
  </si>
  <si>
    <t xml:space="preserve"> 03.02.2022</t>
  </si>
  <si>
    <t xml:space="preserve"> 11.02.2022</t>
  </si>
  <si>
    <t>СКС-2375</t>
  </si>
  <si>
    <t>Запрос котировок в электронной форме для заключения договоров на выполнение работ по лабораторным исследованиям воды для нужд ООО «Самарские коммунальные системы» в 2022 г. (СКС-2375)</t>
  </si>
  <si>
    <t>Аблякимов Р. Э.</t>
  </si>
  <si>
    <t>заявка</t>
  </si>
  <si>
    <t>Признать закупку несостоявшейся в соответствии с п.8.5.2. Положения о закупке (подача одной заявки на участие в закупке)</t>
  </si>
  <si>
    <t>Лабораторные исследования воды</t>
  </si>
  <si>
    <t>проба</t>
  </si>
  <si>
    <t>График поставки товара (выполнения работ, оказания услуг) в 2022 году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</si>
  <si>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</si>
  <si>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</si>
  <si>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</si>
  <si>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</si>
  <si>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</si>
  <si>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</si>
  <si>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</si>
  <si>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</si>
  <si>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</si>
  <si>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</si>
  <si>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</si>
  <si>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</si>
  <si>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Цена одной единицы, руб. 
БЕЗ НДС</t>
  </si>
  <si>
    <t>Итоговая стоимость , руб. 
БЕЗ НДС</t>
  </si>
  <si>
    <t>Выполнение радиологических исследований питьевой, природной и сточной воды</t>
  </si>
  <si>
    <t>08.02.2022 14.46</t>
  </si>
  <si>
    <t xml:space="preserve">Сумма ценового предложения, по заявке без НДС, руб. </t>
  </si>
  <si>
    <t>Цена единичных расценок без учета НДС, руб.</t>
  </si>
  <si>
    <t>Приложение к Протоколу: Приложение 1 к протоколу подведения итогов по закупочной процедуре №5357</t>
  </si>
  <si>
    <t>Приложение 1  к Протоколу подведения итогов по закупочной процедуре №5357  от ___.___.2022 г.</t>
  </si>
  <si>
    <t xml:space="preserve">Анализ радиационного контроля качества воды с определением объемной активности альфа- и бета- излучающих радионуклидов
</t>
  </si>
  <si>
    <t>Анализ радиационного контроля качества воды с экспрессным измерением объемной активности радона</t>
  </si>
  <si>
    <t>Определение удельной активности гамма излучающих радионуклидов в нативных образцах</t>
  </si>
  <si>
    <r>
      <t xml:space="preserve">Сумма ценового предложения </t>
    </r>
    <r>
      <rPr>
        <i/>
        <sz val="14"/>
        <color theme="1"/>
        <rFont val="Times New Roman"/>
        <family val="1"/>
        <charset val="204"/>
      </rPr>
      <t>согласно переторжкам</t>
    </r>
    <r>
      <rPr>
        <sz val="14"/>
        <color theme="1"/>
        <rFont val="Times New Roman"/>
        <family val="1"/>
        <charset val="204"/>
      </rPr>
      <t xml:space="preserve">, по заявке без НДС, руб.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</si>
</sst>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#,##0.000\ _₽"/>
    <numFmt numFmtId="167" formatCode="_-* #,##0.00_р_._-;\-* #,##0.00_р_._-;_-* \-??_р_._-;_-@_-"/>
  </numFmts>
  <fonts count="39" x14ac:knownFonts="1">
    <font>
      <sz val="12"/>
      <color indexed="8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sz val="8"/>
      <name val="Arial"/>
      <family val="2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rgb="FFD9D9D9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 applyFill="0" applyProtection="0"/>
    <xf numFmtId="0" fontId="6" fillId="0" borderId="0"/>
    <xf numFmtId="0" fontId="12" fillId="0" borderId="0"/>
    <xf numFmtId="0" fontId="12" fillId="0" borderId="0"/>
    <xf numFmtId="0" fontId="7" fillId="0" borderId="0" applyFill="0" applyProtection="0"/>
    <xf numFmtId="0" fontId="5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30" fillId="0" borderId="0"/>
    <xf numFmtId="167" fontId="30" fillId="0" borderId="0" applyBorder="0" applyProtection="0"/>
    <xf numFmtId="0" fontId="31" fillId="3" borderId="0" applyBorder="0" applyProtection="0"/>
    <xf numFmtId="0" fontId="29" fillId="0" borderId="0"/>
    <xf numFmtId="0" fontId="1" fillId="0" borderId="0"/>
    <xf numFmtId="0" fontId="1" fillId="0" borderId="0"/>
  </cellStyleXfs>
  <cellXfs count="191"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17" fillId="0" borderId="0" xfId="12" applyFont="1"/>
    <xf numFmtId="0" fontId="17" fillId="0" borderId="0" xfId="12" applyFont="1" applyFill="1"/>
    <xf numFmtId="0" fontId="17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12" applyFont="1" applyBorder="1" applyAlignment="1">
      <alignment horizontal="center" vertical="center"/>
    </xf>
    <xf numFmtId="0" fontId="20" fillId="0" borderId="0" xfId="12" applyFont="1"/>
    <xf numFmtId="0" fontId="17" fillId="0" borderId="0" xfId="12" applyFont="1" applyBorder="1"/>
    <xf numFmtId="0" fontId="18" fillId="0" borderId="0" xfId="12" applyFont="1" applyBorder="1" applyAlignment="1"/>
    <xf numFmtId="0" fontId="18" fillId="0" borderId="0" xfId="12" applyFont="1"/>
    <xf numFmtId="0" fontId="2" fillId="0" borderId="0" xfId="12" applyFont="1" applyBorder="1"/>
    <xf numFmtId="0" fontId="17" fillId="0" borderId="0" xfId="12" applyFont="1" applyFill="1" applyBorder="1"/>
    <xf numFmtId="0" fontId="22" fillId="0" borderId="0" xfId="12" applyFont="1"/>
    <xf numFmtId="0" fontId="22" fillId="0" borderId="0" xfId="12" applyFont="1" applyFill="1"/>
    <xf numFmtId="0" fontId="22" fillId="0" borderId="0" xfId="12" applyFont="1" applyAlignment="1">
      <alignment horizontal="center" vertical="center"/>
    </xf>
    <xf numFmtId="0" fontId="22" fillId="2" borderId="0" xfId="12" applyFont="1" applyFill="1" applyAlignment="1">
      <alignment horizontal="center" vertical="center"/>
    </xf>
    <xf numFmtId="0" fontId="22" fillId="0" borderId="0" xfId="12" applyFont="1" applyAlignment="1">
      <alignment horizontal="right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3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6" xfId="12" applyFont="1" applyBorder="1" applyAlignment="1"/>
    <xf numFmtId="0" fontId="22" fillId="0" borderId="0" xfId="12" applyFont="1" applyBorder="1" applyAlignment="1">
      <alignment horizontal="center" vertical="center"/>
    </xf>
    <xf numFmtId="0" fontId="23" fillId="0" borderId="0" xfId="12" applyFont="1" applyBorder="1" applyAlignment="1"/>
    <xf numFmtId="0" fontId="23" fillId="0" borderId="0" xfId="12" applyFont="1"/>
    <xf numFmtId="0" fontId="2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0" fontId="7" fillId="2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left" vertical="top"/>
    </xf>
    <xf numFmtId="0" fontId="26" fillId="0" borderId="1" xfId="0" applyFont="1" applyFill="1" applyBorder="1" applyAlignment="1" applyProtection="1">
      <alignment horizontal="center" vertical="top" wrapText="1"/>
    </xf>
    <xf numFmtId="0" fontId="26" fillId="0" borderId="7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horizontal="center" vertical="top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top"/>
    </xf>
    <xf numFmtId="4" fontId="7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Border="1" applyProtection="1"/>
    <xf numFmtId="0" fontId="2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right" vertical="center"/>
    </xf>
    <xf numFmtId="0" fontId="26" fillId="2" borderId="0" xfId="0" applyFont="1" applyFill="1" applyAlignment="1" applyProtection="1">
      <alignment vertical="center"/>
    </xf>
    <xf numFmtId="4" fontId="7" fillId="2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164" fontId="21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/>
    </xf>
    <xf numFmtId="0" fontId="7" fillId="0" borderId="6" xfId="0" applyFont="1" applyFill="1" applyBorder="1" applyProtection="1"/>
    <xf numFmtId="0" fontId="26" fillId="0" borderId="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Protection="1"/>
    <xf numFmtId="0" fontId="26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right" wrapText="1"/>
    </xf>
    <xf numFmtId="0" fontId="7" fillId="0" borderId="4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horizontal="right" wrapText="1"/>
    </xf>
    <xf numFmtId="0" fontId="7" fillId="0" borderId="0" xfId="0" applyFont="1" applyFill="1" applyAlignment="1" applyProtection="1"/>
    <xf numFmtId="14" fontId="7" fillId="2" borderId="6" xfId="0" applyNumberFormat="1" applyFont="1" applyFill="1" applyBorder="1" applyAlignment="1" applyProtection="1">
      <alignment horizontal="right" vertical="center" wrapText="1"/>
    </xf>
    <xf numFmtId="14" fontId="7" fillId="0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/>
    <xf numFmtId="0" fontId="21" fillId="0" borderId="2" xfId="11" applyFont="1" applyBorder="1" applyAlignment="1">
      <alignment horizontal="center" vertical="top" wrapText="1"/>
    </xf>
    <xf numFmtId="0" fontId="2" fillId="0" borderId="0" xfId="12" applyAlignment="1">
      <alignment vertical="top"/>
    </xf>
    <xf numFmtId="0" fontId="24" fillId="0" borderId="0" xfId="11" applyFont="1" applyBorder="1" applyAlignment="1">
      <alignment horizontal="right" vertical="center" wrapText="1"/>
    </xf>
    <xf numFmtId="0" fontId="21" fillId="0" borderId="0" xfId="11" applyFont="1" applyBorder="1" applyAlignment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4" fontId="25" fillId="0" borderId="0" xfId="12" applyNumberFormat="1" applyFont="1" applyFill="1" applyBorder="1" applyAlignment="1" applyProtection="1">
      <alignment horizontal="center" vertical="center" wrapText="1"/>
    </xf>
    <xf numFmtId="3" fontId="21" fillId="2" borderId="0" xfId="1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3" fontId="21" fillId="0" borderId="14" xfId="12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22" fontId="7" fillId="0" borderId="2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Protection="1"/>
    <xf numFmtId="0" fontId="2" fillId="0" borderId="8" xfId="12" applyBorder="1"/>
    <xf numFmtId="0" fontId="21" fillId="0" borderId="2" xfId="11" applyFont="1" applyFill="1" applyBorder="1" applyAlignment="1">
      <alignment horizontal="center" vertical="center" wrapText="1"/>
    </xf>
    <xf numFmtId="0" fontId="20" fillId="0" borderId="0" xfId="12" applyFont="1" applyBorder="1"/>
    <xf numFmtId="0" fontId="7" fillId="0" borderId="0" xfId="0" applyFont="1" applyFill="1" applyBorder="1" applyAlignment="1" applyProtection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2" fillId="0" borderId="0" xfId="12" applyBorder="1"/>
    <xf numFmtId="0" fontId="33" fillId="0" borderId="2" xfId="0" applyNumberFormat="1" applyFont="1" applyFill="1" applyBorder="1" applyAlignment="1" applyProtection="1">
      <alignment horizontal="center" vertical="center" wrapText="1"/>
    </xf>
    <xf numFmtId="2" fontId="21" fillId="0" borderId="2" xfId="0" applyNumberFormat="1" applyFont="1" applyFill="1" applyBorder="1" applyAlignment="1" applyProtection="1">
      <alignment horizontal="center" vertical="center" wrapText="1"/>
    </xf>
    <xf numFmtId="4" fontId="23" fillId="0" borderId="2" xfId="12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24" fillId="0" borderId="2" xfId="0" applyFont="1" applyFill="1" applyBorder="1" applyAlignment="1" applyProtection="1">
      <alignment horizontal="center" vertical="top" wrapText="1"/>
    </xf>
    <xf numFmtId="0" fontId="35" fillId="0" borderId="2" xfId="0" applyFont="1" applyFill="1" applyBorder="1" applyAlignment="1" applyProtection="1">
      <alignment horizontal="center" vertical="center" wrapText="1"/>
    </xf>
    <xf numFmtId="4" fontId="7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horizontal="center" vertical="center" wrapText="1"/>
    </xf>
    <xf numFmtId="22" fontId="7" fillId="0" borderId="0" xfId="0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Border="1" applyAlignment="1" applyProtection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20" fillId="0" borderId="6" xfId="12" applyFont="1" applyBorder="1"/>
    <xf numFmtId="0" fontId="23" fillId="0" borderId="4" xfId="12" applyFont="1" applyBorder="1" applyAlignment="1"/>
    <xf numFmtId="0" fontId="20" fillId="0" borderId="4" xfId="12" applyFont="1" applyBorder="1"/>
    <xf numFmtId="4" fontId="23" fillId="0" borderId="14" xfId="12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21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37" fillId="0" borderId="1" xfId="0" applyFont="1" applyFill="1" applyBorder="1" applyAlignment="1" applyProtection="1">
      <alignment horizontal="left" vertical="top" wrapText="1"/>
    </xf>
    <xf numFmtId="0" fontId="26" fillId="0" borderId="0" xfId="0" applyFont="1" applyFill="1" applyAlignment="1" applyProtection="1">
      <alignment horizontal="left" vertical="top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4" fontId="7" fillId="0" borderId="4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2" fontId="7" fillId="0" borderId="2" xfId="0" applyNumberFormat="1" applyFont="1" applyFill="1" applyBorder="1" applyAlignment="1" applyProtection="1">
      <alignment horizontal="center" vertical="center" wrapText="1"/>
    </xf>
    <xf numFmtId="4" fontId="21" fillId="0" borderId="2" xfId="0" applyNumberFormat="1" applyFont="1" applyFill="1" applyBorder="1" applyAlignment="1" applyProtection="1">
      <alignment horizontal="center" vertical="center" wrapText="1"/>
    </xf>
    <xf numFmtId="22" fontId="7" fillId="0" borderId="8" xfId="0" applyNumberFormat="1" applyFont="1" applyFill="1" applyBorder="1" applyAlignment="1" applyProtection="1">
      <alignment horizontal="center" vertical="center" wrapText="1"/>
    </xf>
    <xf numFmtId="22" fontId="7" fillId="0" borderId="0" xfId="0" applyNumberFormat="1" applyFont="1" applyFill="1" applyBorder="1" applyAlignment="1" applyProtection="1">
      <alignment horizontal="center" vertical="center" wrapText="1"/>
    </xf>
    <xf numFmtId="4" fontId="7" fillId="2" borderId="0" xfId="0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4" fontId="21" fillId="0" borderId="13" xfId="11" applyNumberFormat="1" applyFont="1" applyBorder="1" applyAlignment="1">
      <alignment horizontal="center" vertical="center" wrapText="1"/>
    </xf>
    <xf numFmtId="164" fontId="21" fillId="0" borderId="14" xfId="11" applyNumberFormat="1" applyFont="1" applyBorder="1" applyAlignment="1">
      <alignment horizontal="center" vertical="center" wrapText="1"/>
    </xf>
    <xf numFmtId="0" fontId="21" fillId="2" borderId="13" xfId="12" applyFont="1" applyFill="1" applyBorder="1" applyAlignment="1">
      <alignment horizontal="center" vertical="center" wrapText="1"/>
    </xf>
    <xf numFmtId="0" fontId="21" fillId="2" borderId="17" xfId="12" applyFont="1" applyFill="1" applyBorder="1" applyAlignment="1">
      <alignment horizontal="center" vertical="center" wrapText="1"/>
    </xf>
    <xf numFmtId="0" fontId="21" fillId="2" borderId="14" xfId="12" applyFont="1" applyFill="1" applyBorder="1" applyAlignment="1">
      <alignment horizontal="center" vertical="center" wrapText="1"/>
    </xf>
    <xf numFmtId="4" fontId="21" fillId="2" borderId="13" xfId="11" applyNumberFormat="1" applyFont="1" applyFill="1" applyBorder="1" applyAlignment="1">
      <alignment horizontal="center" vertical="center" wrapText="1"/>
    </xf>
    <xf numFmtId="4" fontId="21" fillId="2" borderId="17" xfId="11" applyNumberFormat="1" applyFont="1" applyFill="1" applyBorder="1" applyAlignment="1">
      <alignment horizontal="center" vertical="center" wrapText="1"/>
    </xf>
    <xf numFmtId="4" fontId="21" fillId="2" borderId="14" xfId="11" applyNumberFormat="1" applyFont="1" applyFill="1" applyBorder="1" applyAlignment="1">
      <alignment horizontal="center" vertical="center" wrapText="1"/>
    </xf>
    <xf numFmtId="0" fontId="24" fillId="0" borderId="15" xfId="11" applyFont="1" applyBorder="1" applyAlignment="1">
      <alignment horizontal="right" vertical="center" wrapText="1"/>
    </xf>
    <xf numFmtId="0" fontId="21" fillId="0" borderId="6" xfId="11" applyFont="1" applyBorder="1" applyAlignment="1">
      <alignment horizontal="right" vertical="center" wrapText="1"/>
    </xf>
    <xf numFmtId="0" fontId="21" fillId="0" borderId="16" xfId="11" applyFont="1" applyBorder="1" applyAlignment="1">
      <alignment horizontal="right" vertical="center" wrapText="1"/>
    </xf>
    <xf numFmtId="0" fontId="21" fillId="0" borderId="3" xfId="11" applyFont="1" applyBorder="1" applyAlignment="1">
      <alignment horizontal="center" vertical="center" wrapText="1"/>
    </xf>
    <xf numFmtId="0" fontId="21" fillId="0" borderId="4" xfId="11" applyFont="1" applyBorder="1" applyAlignment="1">
      <alignment horizontal="center" vertical="center" wrapText="1"/>
    </xf>
    <xf numFmtId="0" fontId="21" fillId="0" borderId="5" xfId="11" applyFont="1" applyBorder="1" applyAlignment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36" fillId="0" borderId="20" xfId="0" applyNumberFormat="1" applyFont="1" applyFill="1" applyBorder="1" applyAlignment="1" applyProtection="1">
      <alignment horizontal="center" vertical="center" wrapText="1"/>
    </xf>
    <xf numFmtId="0" fontId="36" fillId="0" borderId="21" xfId="0" applyNumberFormat="1" applyFont="1" applyFill="1" applyBorder="1" applyAlignment="1" applyProtection="1">
      <alignment horizontal="center" vertical="center" wrapText="1"/>
    </xf>
    <xf numFmtId="0" fontId="36" fillId="0" borderId="22" xfId="0" applyNumberFormat="1" applyFont="1" applyFill="1" applyBorder="1" applyAlignment="1" applyProtection="1">
      <alignment horizontal="center" vertical="center" wrapText="1"/>
    </xf>
    <xf numFmtId="0" fontId="21" fillId="0" borderId="13" xfId="11" applyFont="1" applyBorder="1" applyAlignment="1">
      <alignment horizontal="center" vertical="center" textRotation="90" wrapText="1"/>
    </xf>
    <xf numFmtId="0" fontId="21" fillId="0" borderId="17" xfId="11" applyFont="1" applyBorder="1" applyAlignment="1">
      <alignment horizontal="center" vertical="center" textRotation="90" wrapText="1"/>
    </xf>
    <xf numFmtId="0" fontId="21" fillId="0" borderId="14" xfId="11" applyFont="1" applyBorder="1" applyAlignment="1">
      <alignment horizontal="center" vertical="center" textRotation="90" wrapText="1"/>
    </xf>
    <xf numFmtId="0" fontId="21" fillId="0" borderId="13" xfId="11" applyFont="1" applyBorder="1" applyAlignment="1">
      <alignment horizontal="center" vertical="center" wrapText="1"/>
    </xf>
    <xf numFmtId="0" fontId="21" fillId="0" borderId="14" xfId="11" applyFont="1" applyBorder="1" applyAlignment="1">
      <alignment horizontal="center" vertical="center" wrapText="1"/>
    </xf>
    <xf numFmtId="0" fontId="21" fillId="0" borderId="13" xfId="11" applyFont="1" applyFill="1" applyBorder="1" applyAlignment="1">
      <alignment horizontal="center" vertical="center" wrapText="1"/>
    </xf>
    <xf numFmtId="0" fontId="21" fillId="0" borderId="14" xfId="11" applyFont="1" applyFill="1" applyBorder="1" applyAlignment="1">
      <alignment horizontal="center" vertical="center" wrapText="1"/>
    </xf>
  </cellXfs>
  <cellStyles count="20">
    <cellStyle name="Excel_BuiltIn_Пояснение" xfId="10"/>
    <cellStyle name="Обычный" xfId="0" builtinId="0"/>
    <cellStyle name="Обычный 2" xfId="1"/>
    <cellStyle name="Обычный 2 2" xfId="5"/>
    <cellStyle name="Обычный 2 2 2" xfId="8"/>
    <cellStyle name="Обычный 2 2 2 2" xfId="7"/>
    <cellStyle name="Обычный 2 2 2 2 2" xfId="9"/>
    <cellStyle name="Обычный 2 2 2 2 3" xfId="12"/>
    <cellStyle name="Обычный 2 2 2 3" xfId="19"/>
    <cellStyle name="Обычный 2 2 3" xfId="18"/>
    <cellStyle name="Обычный 2 3" xfId="6"/>
    <cellStyle name="Обычный 2 4" xfId="14"/>
    <cellStyle name="Обычный 3" xfId="4"/>
    <cellStyle name="Обычный 3 2" xfId="17"/>
    <cellStyle name="Обычный 4" xfId="13"/>
    <cellStyle name="Пояснение" xfId="11" builtinId="53"/>
    <cellStyle name="Пояснение 2" xfId="16"/>
    <cellStyle name="Стиль 1" xfId="2"/>
    <cellStyle name="Стиль 1 2" xfId="3"/>
    <cellStyle name="Финансовый 2" xfId="15"/>
  </cellStyles>
  <dxfs count="1">
    <dxf>
      <font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6DDE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abSelected="1" showRuler="0" view="pageLayout" topLeftCell="A38" zoomScale="60" zoomScaleNormal="75" zoomScalePageLayoutView="60" workbookViewId="0">
      <selection activeCell="B43" sqref="B43:C43"/>
    </sheetView>
  </sheetViews>
  <sheetFormatPr defaultColWidth="9" defaultRowHeight="18.75" outlineLevelRow="1" x14ac:dyDescent="0.3"/>
  <cols>
    <col min="1" max="1" width="41" style="2" customWidth="1"/>
    <col min="2" max="5" width="16.5" style="2" customWidth="1"/>
    <col min="6" max="6" width="23.875" style="2" customWidth="1"/>
    <col min="7" max="7" width="18.625" style="2" customWidth="1"/>
    <col min="8" max="8" width="14.5" style="2" customWidth="1"/>
    <col min="9" max="9" width="11.75" style="2" customWidth="1"/>
    <col min="10" max="10" width="18.625" style="2" customWidth="1"/>
    <col min="11" max="11" width="9" style="1"/>
    <col min="12" max="12" width="20.5" style="1" customWidth="1"/>
    <col min="13" max="16384" width="9" style="1"/>
  </cols>
  <sheetData>
    <row r="1" spans="1:9" x14ac:dyDescent="0.3">
      <c r="A1" s="1"/>
      <c r="B1" s="1"/>
      <c r="C1" s="37" t="s">
        <v>9</v>
      </c>
      <c r="D1" s="1"/>
      <c r="E1" s="1"/>
      <c r="F1" s="1"/>
      <c r="G1" s="1"/>
      <c r="H1" s="1"/>
      <c r="I1" s="1"/>
    </row>
    <row r="2" spans="1:9" x14ac:dyDescent="0.3">
      <c r="A2" s="1"/>
      <c r="B2" s="1"/>
      <c r="C2" s="37" t="s">
        <v>29</v>
      </c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38" t="s">
        <v>22</v>
      </c>
      <c r="B4" s="39">
        <v>5357</v>
      </c>
      <c r="C4" s="37"/>
      <c r="D4" s="38" t="s">
        <v>23</v>
      </c>
      <c r="E4" s="40" t="s">
        <v>38</v>
      </c>
      <c r="F4" s="1"/>
      <c r="G4" s="1"/>
      <c r="H4" s="1"/>
      <c r="I4" s="1"/>
    </row>
    <row r="5" spans="1:9" x14ac:dyDescent="0.3">
      <c r="A5" s="38"/>
      <c r="B5" s="41"/>
      <c r="C5" s="37"/>
      <c r="D5" s="38"/>
      <c r="E5" s="41"/>
      <c r="F5" s="1"/>
      <c r="G5" s="1"/>
      <c r="H5" s="1"/>
      <c r="I5" s="1"/>
    </row>
    <row r="6" spans="1:9" x14ac:dyDescent="0.3">
      <c r="A6" s="42" t="s">
        <v>19</v>
      </c>
      <c r="B6" s="43"/>
      <c r="C6" s="1"/>
      <c r="D6" s="1"/>
      <c r="E6" s="1"/>
      <c r="F6" s="1"/>
      <c r="G6" s="1"/>
      <c r="H6" s="1"/>
      <c r="I6" s="1"/>
    </row>
    <row r="7" spans="1:9" ht="21" customHeight="1" x14ac:dyDescent="0.3">
      <c r="A7" s="44" t="s">
        <v>18</v>
      </c>
      <c r="B7" s="130" t="s">
        <v>27</v>
      </c>
      <c r="C7" s="147"/>
      <c r="D7" s="147"/>
      <c r="E7" s="147"/>
      <c r="F7" s="147"/>
      <c r="G7" s="148"/>
      <c r="H7" s="1"/>
      <c r="I7" s="1"/>
    </row>
    <row r="8" spans="1:9" ht="21" customHeight="1" x14ac:dyDescent="0.3">
      <c r="A8" s="44" t="s">
        <v>0</v>
      </c>
      <c r="B8" s="149" t="s">
        <v>78</v>
      </c>
      <c r="C8" s="147"/>
      <c r="D8" s="147"/>
      <c r="E8" s="147"/>
      <c r="F8" s="147"/>
      <c r="G8" s="148"/>
      <c r="H8" s="1"/>
      <c r="I8" s="1"/>
    </row>
    <row r="9" spans="1:9" ht="21" customHeight="1" x14ac:dyDescent="0.3">
      <c r="A9" s="44" t="s">
        <v>1</v>
      </c>
      <c r="B9" s="149" t="s">
        <v>79</v>
      </c>
      <c r="C9" s="147"/>
      <c r="D9" s="147"/>
      <c r="E9" s="147"/>
      <c r="F9" s="147"/>
      <c r="G9" s="148"/>
      <c r="H9" s="1"/>
      <c r="I9" s="1"/>
    </row>
    <row r="10" spans="1:9" ht="21" customHeight="1" x14ac:dyDescent="0.3">
      <c r="A10" s="44" t="s">
        <v>2</v>
      </c>
      <c r="B10" s="149" t="s">
        <v>71</v>
      </c>
      <c r="C10" s="150"/>
      <c r="D10" s="150"/>
      <c r="E10" s="150"/>
      <c r="F10" s="150"/>
      <c r="G10" s="151"/>
      <c r="H10" s="1"/>
      <c r="I10" s="1"/>
    </row>
    <row r="11" spans="1:9" ht="21" customHeight="1" x14ac:dyDescent="0.3">
      <c r="A11" s="44" t="s">
        <v>52</v>
      </c>
      <c r="B11" s="149">
        <v>44607</v>
      </c>
      <c r="C11" s="147"/>
      <c r="D11" s="147"/>
      <c r="E11" s="147"/>
      <c r="F11" s="147"/>
      <c r="G11" s="148"/>
      <c r="H11" s="1"/>
      <c r="I11" s="1"/>
    </row>
    <row r="12" spans="1:9" ht="21" customHeight="1" x14ac:dyDescent="0.3">
      <c r="A12" s="44" t="s">
        <v>3</v>
      </c>
      <c r="B12" s="130" t="s">
        <v>80</v>
      </c>
      <c r="C12" s="147"/>
      <c r="D12" s="147"/>
      <c r="E12" s="147"/>
      <c r="F12" s="147"/>
      <c r="G12" s="148"/>
      <c r="H12" s="1"/>
      <c r="I12" s="1"/>
    </row>
    <row r="13" spans="1:9" ht="21" customHeight="1" x14ac:dyDescent="0.3">
      <c r="A13" s="44" t="s">
        <v>4</v>
      </c>
      <c r="B13" s="130">
        <v>32211098604</v>
      </c>
      <c r="C13" s="147"/>
      <c r="D13" s="147"/>
      <c r="E13" s="147"/>
      <c r="F13" s="147"/>
      <c r="G13" s="148"/>
      <c r="H13" s="1"/>
      <c r="I13" s="1"/>
    </row>
    <row r="14" spans="1:9" ht="48.6" customHeight="1" x14ac:dyDescent="0.3">
      <c r="A14" s="44" t="s">
        <v>5</v>
      </c>
      <c r="B14" s="152" t="s">
        <v>81</v>
      </c>
      <c r="C14" s="153"/>
      <c r="D14" s="153"/>
      <c r="E14" s="153"/>
      <c r="F14" s="153"/>
      <c r="G14" s="154"/>
      <c r="H14" s="1"/>
      <c r="I14" s="1"/>
    </row>
    <row r="15" spans="1:9" ht="18.75" customHeight="1" outlineLevel="1" x14ac:dyDescent="0.3">
      <c r="A15" s="44" t="s">
        <v>6</v>
      </c>
      <c r="B15" s="130">
        <v>3</v>
      </c>
      <c r="C15" s="147"/>
      <c r="D15" s="147"/>
      <c r="E15" s="147"/>
      <c r="F15" s="147"/>
      <c r="G15" s="148"/>
      <c r="H15" s="1"/>
      <c r="I15" s="1"/>
    </row>
    <row r="16" spans="1:9" ht="28.15" customHeight="1" outlineLevel="1" x14ac:dyDescent="0.3">
      <c r="A16" s="44" t="s">
        <v>35</v>
      </c>
      <c r="B16" s="130" t="s">
        <v>102</v>
      </c>
      <c r="C16" s="147"/>
      <c r="D16" s="147"/>
      <c r="E16" s="147"/>
      <c r="F16" s="147"/>
      <c r="G16" s="148"/>
      <c r="H16" s="1"/>
      <c r="I16" s="1"/>
    </row>
    <row r="17" spans="1:9" ht="23.25" customHeight="1" x14ac:dyDescent="0.3">
      <c r="A17" s="45" t="s">
        <v>7</v>
      </c>
      <c r="B17" s="135" t="s">
        <v>39</v>
      </c>
      <c r="C17" s="155"/>
      <c r="D17" s="155"/>
      <c r="E17" s="155"/>
      <c r="F17" s="155"/>
      <c r="G17" s="156"/>
      <c r="H17" s="1"/>
      <c r="I17" s="1"/>
    </row>
    <row r="18" spans="1:9" ht="39" customHeight="1" x14ac:dyDescent="0.3">
      <c r="A18" s="109" t="s">
        <v>53</v>
      </c>
      <c r="B18" s="159">
        <v>204672</v>
      </c>
      <c r="C18" s="159"/>
      <c r="D18" s="159"/>
      <c r="E18" s="159"/>
      <c r="F18" s="159"/>
      <c r="G18" s="159"/>
      <c r="H18" s="1"/>
      <c r="I18" s="1"/>
    </row>
    <row r="19" spans="1:9" ht="18" customHeight="1" x14ac:dyDescent="0.3">
      <c r="A19" s="109" t="s">
        <v>8</v>
      </c>
      <c r="B19" s="159">
        <f>B20-B18</f>
        <v>40934.399999999994</v>
      </c>
      <c r="C19" s="159"/>
      <c r="D19" s="159"/>
      <c r="E19" s="159"/>
      <c r="F19" s="159"/>
      <c r="G19" s="159"/>
      <c r="H19" s="1"/>
      <c r="I19" s="1"/>
    </row>
    <row r="20" spans="1:9" ht="36" customHeight="1" x14ac:dyDescent="0.3">
      <c r="A20" s="109" t="s">
        <v>54</v>
      </c>
      <c r="B20" s="159">
        <f>B18*1.2</f>
        <v>245606.39999999999</v>
      </c>
      <c r="C20" s="159"/>
      <c r="D20" s="159"/>
      <c r="E20" s="159"/>
      <c r="F20" s="159"/>
      <c r="G20" s="159"/>
      <c r="H20" s="1"/>
      <c r="I20" s="1"/>
    </row>
    <row r="21" spans="1:9" x14ac:dyDescent="0.3">
      <c r="A21" s="46"/>
      <c r="B21" s="47"/>
      <c r="C21" s="47"/>
      <c r="D21" s="47"/>
      <c r="E21" s="47"/>
      <c r="F21" s="1"/>
      <c r="G21" s="1"/>
      <c r="H21" s="1"/>
      <c r="I21" s="1"/>
    </row>
    <row r="22" spans="1:9" x14ac:dyDescent="0.3">
      <c r="A22" s="43" t="s">
        <v>15</v>
      </c>
      <c r="B22" s="1"/>
      <c r="C22" s="48"/>
      <c r="D22" s="48"/>
      <c r="E22" s="48"/>
      <c r="F22" s="1"/>
      <c r="G22" s="1"/>
      <c r="H22" s="1"/>
      <c r="I22" s="1"/>
    </row>
    <row r="23" spans="1:9" ht="3" customHeight="1" x14ac:dyDescent="0.3">
      <c r="A23" s="43"/>
      <c r="B23" s="1"/>
      <c r="C23" s="48"/>
      <c r="D23" s="48"/>
      <c r="E23" s="48"/>
      <c r="F23" s="1"/>
      <c r="G23" s="1"/>
      <c r="H23" s="1"/>
      <c r="I23" s="1"/>
    </row>
    <row r="24" spans="1:9" x14ac:dyDescent="0.3">
      <c r="A24" s="42" t="s">
        <v>12</v>
      </c>
      <c r="B24" s="49" t="s">
        <v>45</v>
      </c>
      <c r="C24" s="48"/>
      <c r="D24" s="48"/>
      <c r="E24" s="48"/>
      <c r="F24" s="1"/>
      <c r="G24" s="1"/>
      <c r="H24" s="1"/>
      <c r="I24" s="1"/>
    </row>
    <row r="25" spans="1:9" x14ac:dyDescent="0.3">
      <c r="A25" s="42" t="s">
        <v>13</v>
      </c>
      <c r="B25" s="49" t="s">
        <v>44</v>
      </c>
      <c r="C25" s="48"/>
      <c r="D25" s="48"/>
      <c r="E25" s="48"/>
      <c r="F25" s="1"/>
      <c r="G25" s="1"/>
      <c r="H25" s="1"/>
      <c r="I25" s="1"/>
    </row>
    <row r="26" spans="1:9" ht="13.15" hidden="1" customHeight="1" x14ac:dyDescent="0.3">
      <c r="A26" s="42"/>
      <c r="B26" s="49" t="s">
        <v>69</v>
      </c>
      <c r="C26" s="48"/>
      <c r="D26" s="48"/>
      <c r="E26" s="48"/>
      <c r="F26" s="1"/>
      <c r="G26" s="1"/>
      <c r="H26" s="1"/>
      <c r="I26" s="1"/>
    </row>
    <row r="27" spans="1:9" x14ac:dyDescent="0.3">
      <c r="A27" s="42"/>
      <c r="B27" s="49" t="s">
        <v>59</v>
      </c>
      <c r="C27" s="48"/>
      <c r="D27" s="48"/>
      <c r="E27" s="48"/>
      <c r="F27" s="1"/>
      <c r="G27" s="1"/>
      <c r="H27" s="1"/>
      <c r="I27" s="1"/>
    </row>
    <row r="28" spans="1:9" x14ac:dyDescent="0.3">
      <c r="A28" s="42"/>
      <c r="B28" s="49" t="s">
        <v>40</v>
      </c>
      <c r="C28" s="48"/>
      <c r="D28" s="48"/>
      <c r="E28" s="48"/>
      <c r="F28" s="1"/>
      <c r="G28" s="1"/>
      <c r="H28" s="1"/>
      <c r="I28" s="1"/>
    </row>
    <row r="29" spans="1:9" hidden="1" x14ac:dyDescent="0.3">
      <c r="A29" s="42"/>
      <c r="B29" s="49" t="s">
        <v>72</v>
      </c>
      <c r="C29" s="48"/>
      <c r="D29" s="48"/>
      <c r="E29" s="48"/>
      <c r="F29" s="1"/>
      <c r="G29" s="1"/>
      <c r="H29" s="1"/>
      <c r="I29" s="1"/>
    </row>
    <row r="30" spans="1:9" x14ac:dyDescent="0.3">
      <c r="A30" s="42"/>
      <c r="B30" s="49" t="s">
        <v>41</v>
      </c>
      <c r="C30" s="48"/>
      <c r="D30" s="48"/>
      <c r="E30" s="48"/>
      <c r="F30" s="1"/>
      <c r="G30" s="1"/>
      <c r="H30" s="1"/>
      <c r="I30" s="1"/>
    </row>
    <row r="31" spans="1:9" x14ac:dyDescent="0.3">
      <c r="A31" s="42"/>
      <c r="B31" s="49" t="s">
        <v>42</v>
      </c>
      <c r="C31" s="48"/>
      <c r="D31" s="48"/>
      <c r="E31" s="48"/>
      <c r="F31" s="1"/>
      <c r="G31" s="1"/>
      <c r="H31" s="1"/>
      <c r="I31" s="1"/>
    </row>
    <row r="32" spans="1:9" ht="15" customHeight="1" x14ac:dyDescent="0.3">
      <c r="A32" s="42"/>
      <c r="B32" s="49" t="s">
        <v>43</v>
      </c>
      <c r="C32" s="48"/>
      <c r="D32" s="48"/>
      <c r="E32" s="48"/>
      <c r="F32" s="1"/>
      <c r="G32" s="1"/>
      <c r="H32" s="1"/>
      <c r="I32" s="1"/>
    </row>
    <row r="33" spans="1:10" ht="21" customHeight="1" x14ac:dyDescent="0.3">
      <c r="A33" s="42" t="s">
        <v>14</v>
      </c>
      <c r="B33" s="49" t="s">
        <v>82</v>
      </c>
      <c r="C33" s="48"/>
      <c r="D33" s="48"/>
      <c r="E33" s="48"/>
      <c r="F33" s="1"/>
      <c r="G33" s="1"/>
      <c r="H33" s="1"/>
      <c r="I33" s="1"/>
    </row>
    <row r="34" spans="1:10" x14ac:dyDescent="0.3">
      <c r="A34" s="42"/>
      <c r="B34" s="50"/>
      <c r="C34" s="48"/>
      <c r="D34" s="48"/>
      <c r="E34" s="48"/>
      <c r="F34" s="1"/>
      <c r="G34" s="1"/>
      <c r="H34" s="1"/>
      <c r="I34" s="1"/>
    </row>
    <row r="35" spans="1:10" hidden="1" x14ac:dyDescent="0.3">
      <c r="A35" s="42" t="s">
        <v>20</v>
      </c>
      <c r="B35" s="1"/>
      <c r="C35" s="48"/>
      <c r="D35" s="48"/>
      <c r="E35" s="48"/>
      <c r="F35" s="1"/>
      <c r="G35" s="1"/>
      <c r="H35" s="1"/>
      <c r="I35" s="1"/>
    </row>
    <row r="36" spans="1:10" s="2" customFormat="1" x14ac:dyDescent="0.3">
      <c r="A36" s="1"/>
      <c r="B36" s="1"/>
      <c r="C36" s="51" t="s">
        <v>33</v>
      </c>
      <c r="D36" s="40">
        <v>1</v>
      </c>
      <c r="E36" s="52" t="s">
        <v>83</v>
      </c>
      <c r="F36" s="1"/>
      <c r="G36" s="1"/>
      <c r="H36" s="1"/>
      <c r="I36" s="1"/>
    </row>
    <row r="37" spans="1:10" s="2" customFormat="1" ht="27.75" customHeight="1" x14ac:dyDescent="0.3">
      <c r="A37" s="53" t="s">
        <v>32</v>
      </c>
      <c r="B37" s="1"/>
      <c r="C37" s="38"/>
      <c r="D37" s="41"/>
      <c r="E37" s="52"/>
      <c r="F37" s="1"/>
      <c r="G37" s="1"/>
      <c r="H37" s="1"/>
      <c r="I37" s="1"/>
    </row>
    <row r="38" spans="1:10" ht="37.5" customHeight="1" x14ac:dyDescent="0.25">
      <c r="A38" s="54" t="s">
        <v>10</v>
      </c>
      <c r="B38" s="157">
        <v>1</v>
      </c>
      <c r="C38" s="130"/>
      <c r="D38" s="137"/>
      <c r="E38" s="138"/>
      <c r="F38" s="112"/>
      <c r="G38" s="138"/>
      <c r="H38" s="138"/>
      <c r="I38" s="50"/>
      <c r="J38" s="4"/>
    </row>
    <row r="39" spans="1:10" ht="38.25" customHeight="1" x14ac:dyDescent="0.25">
      <c r="A39" s="125" t="s">
        <v>11</v>
      </c>
      <c r="B39" s="158" t="s">
        <v>103</v>
      </c>
      <c r="C39" s="130"/>
      <c r="D39" s="160"/>
      <c r="E39" s="138"/>
      <c r="F39" s="114"/>
      <c r="G39" s="161"/>
      <c r="H39" s="138"/>
      <c r="I39" s="50"/>
      <c r="J39" s="5"/>
    </row>
    <row r="40" spans="1:10" ht="63" customHeight="1" x14ac:dyDescent="0.25">
      <c r="A40" s="125" t="s">
        <v>36</v>
      </c>
      <c r="B40" s="157" t="s">
        <v>67</v>
      </c>
      <c r="C40" s="130"/>
      <c r="D40" s="137"/>
      <c r="E40" s="138"/>
      <c r="F40" s="112"/>
      <c r="G40" s="138"/>
      <c r="H40" s="138"/>
      <c r="I40" s="50"/>
      <c r="J40" s="4"/>
    </row>
    <row r="41" spans="1:10" ht="60" customHeight="1" x14ac:dyDescent="0.25">
      <c r="A41" s="125" t="s">
        <v>21</v>
      </c>
      <c r="B41" s="133" t="s">
        <v>55</v>
      </c>
      <c r="C41" s="134"/>
      <c r="D41" s="137"/>
      <c r="E41" s="138"/>
      <c r="F41" s="112"/>
      <c r="G41" s="138"/>
      <c r="H41" s="138"/>
      <c r="I41" s="50"/>
      <c r="J41" s="4"/>
    </row>
    <row r="42" spans="1:10" ht="55.15" customHeight="1" x14ac:dyDescent="0.25">
      <c r="A42" s="126" t="s">
        <v>104</v>
      </c>
      <c r="B42" s="129">
        <v>192400</v>
      </c>
      <c r="C42" s="135"/>
      <c r="D42" s="139"/>
      <c r="E42" s="138"/>
      <c r="F42" s="111"/>
      <c r="G42" s="162"/>
      <c r="H42" s="138"/>
      <c r="I42" s="50"/>
      <c r="J42" s="6"/>
    </row>
    <row r="43" spans="1:10" ht="66.75" customHeight="1" x14ac:dyDescent="0.25">
      <c r="A43" s="127" t="s">
        <v>111</v>
      </c>
      <c r="B43" s="129">
        <v>192400</v>
      </c>
      <c r="C43" s="135"/>
      <c r="D43" s="140"/>
      <c r="E43" s="138"/>
      <c r="F43" s="111"/>
      <c r="G43" s="162"/>
      <c r="H43" s="138"/>
      <c r="I43" s="50"/>
      <c r="J43" s="7"/>
    </row>
    <row r="44" spans="1:10" ht="73.150000000000006" customHeight="1" x14ac:dyDescent="0.25">
      <c r="A44" s="124" t="s">
        <v>76</v>
      </c>
      <c r="B44" s="129">
        <v>1</v>
      </c>
      <c r="C44" s="130"/>
      <c r="D44" s="140"/>
      <c r="E44" s="141"/>
      <c r="F44" s="47"/>
      <c r="G44" s="163"/>
      <c r="H44" s="164"/>
      <c r="I44" s="57"/>
      <c r="J44" s="6"/>
    </row>
    <row r="45" spans="1:10" ht="28.15" hidden="1" customHeight="1" x14ac:dyDescent="0.25">
      <c r="A45" s="123"/>
      <c r="B45" s="135">
        <v>131741</v>
      </c>
      <c r="C45" s="155"/>
      <c r="D45" s="140"/>
      <c r="E45" s="141"/>
      <c r="F45" s="113"/>
      <c r="G45" s="56"/>
      <c r="H45" s="57"/>
      <c r="I45" s="57"/>
      <c r="J45" s="6"/>
    </row>
    <row r="46" spans="1:10" ht="48.75" customHeight="1" x14ac:dyDescent="0.25">
      <c r="A46" s="125" t="s">
        <v>37</v>
      </c>
      <c r="B46" s="129">
        <v>1</v>
      </c>
      <c r="C46" s="130"/>
      <c r="D46" s="140"/>
      <c r="E46" s="141"/>
      <c r="F46" s="47"/>
      <c r="G46" s="144"/>
      <c r="H46" s="145"/>
      <c r="I46" s="58"/>
      <c r="J46" s="6"/>
    </row>
    <row r="47" spans="1:10" ht="78.75" x14ac:dyDescent="0.25">
      <c r="A47" s="122" t="s">
        <v>25</v>
      </c>
      <c r="B47" s="131">
        <v>1</v>
      </c>
      <c r="C47" s="132"/>
      <c r="D47" s="146"/>
      <c r="E47" s="143"/>
      <c r="F47" s="115"/>
      <c r="G47" s="142"/>
      <c r="H47" s="143"/>
      <c r="I47" s="59"/>
      <c r="J47" s="6"/>
    </row>
    <row r="48" spans="1:10" ht="19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8"/>
    </row>
    <row r="49" spans="1:10" x14ac:dyDescent="0.3">
      <c r="A49" s="61" t="s">
        <v>34</v>
      </c>
      <c r="B49" s="42"/>
      <c r="C49" s="47"/>
      <c r="D49" s="47"/>
      <c r="E49" s="47"/>
      <c r="F49" s="1"/>
      <c r="G49" s="1"/>
      <c r="H49" s="1"/>
      <c r="I49" s="1"/>
    </row>
    <row r="50" spans="1:10" x14ac:dyDescent="0.3">
      <c r="A50" s="61"/>
      <c r="B50" s="42"/>
      <c r="C50" s="47"/>
      <c r="D50" s="47"/>
      <c r="E50" s="47"/>
      <c r="F50" s="1"/>
      <c r="G50" s="1"/>
      <c r="H50" s="1"/>
      <c r="I50" s="1"/>
    </row>
    <row r="51" spans="1:10" x14ac:dyDescent="0.3">
      <c r="A51" s="62" t="s">
        <v>30</v>
      </c>
      <c r="B51" s="63" t="s">
        <v>84</v>
      </c>
      <c r="C51" s="64"/>
      <c r="D51" s="64"/>
      <c r="E51" s="64"/>
      <c r="F51" s="1"/>
      <c r="G51" s="108"/>
      <c r="H51" s="1"/>
      <c r="I51" s="1"/>
    </row>
    <row r="52" spans="1:10" x14ac:dyDescent="0.3">
      <c r="A52" s="62" t="s">
        <v>31</v>
      </c>
      <c r="B52" s="63" t="s">
        <v>56</v>
      </c>
      <c r="C52" s="64"/>
      <c r="D52" s="64"/>
      <c r="E52" s="64"/>
      <c r="F52" s="1"/>
      <c r="G52" s="1"/>
      <c r="H52" s="1"/>
      <c r="I52" s="1"/>
    </row>
    <row r="53" spans="1:10" x14ac:dyDescent="0.3">
      <c r="A53" s="62" t="s">
        <v>57</v>
      </c>
      <c r="B53" s="65" t="s">
        <v>58</v>
      </c>
      <c r="C53" s="64"/>
      <c r="D53" s="64"/>
      <c r="E53" s="64"/>
      <c r="F53" s="1"/>
      <c r="G53" s="1"/>
      <c r="H53" s="1"/>
      <c r="I53" s="1"/>
    </row>
    <row r="54" spans="1:10" ht="168.75" customHeight="1" outlineLevel="1" x14ac:dyDescent="0.3">
      <c r="A54" s="54" t="s">
        <v>46</v>
      </c>
      <c r="B54" s="54" t="s">
        <v>26</v>
      </c>
      <c r="C54" s="54" t="s">
        <v>47</v>
      </c>
      <c r="D54" s="54" t="s">
        <v>48</v>
      </c>
      <c r="E54" s="110" t="s">
        <v>105</v>
      </c>
      <c r="F54" s="54" t="s">
        <v>24</v>
      </c>
      <c r="G54" s="54" t="s">
        <v>49</v>
      </c>
      <c r="H54" s="54" t="s">
        <v>50</v>
      </c>
      <c r="I54" s="54" t="s">
        <v>28</v>
      </c>
    </row>
    <row r="55" spans="1:10" s="10" customFormat="1" ht="82.9" customHeight="1" outlineLevel="1" x14ac:dyDescent="0.25">
      <c r="A55" s="29" t="str">
        <f>B16</f>
        <v>Выполнение радиологических исследований питьевой, природной и сточной воды</v>
      </c>
      <c r="B55" s="90" t="s">
        <v>68</v>
      </c>
      <c r="C55" s="94">
        <v>1</v>
      </c>
      <c r="D55" s="95" t="str">
        <f>B39</f>
        <v>08.02.2022 14.46</v>
      </c>
      <c r="E55" s="96">
        <f>B43</f>
        <v>192400</v>
      </c>
      <c r="F55" s="66">
        <f>B44</f>
        <v>1</v>
      </c>
      <c r="G55" s="55" t="s">
        <v>51</v>
      </c>
      <c r="H55" s="97" t="s">
        <v>51</v>
      </c>
      <c r="I55" s="97" t="s">
        <v>70</v>
      </c>
      <c r="J55" s="9"/>
    </row>
    <row r="56" spans="1:10" ht="79.5" customHeight="1" x14ac:dyDescent="0.3">
      <c r="A56" s="136" t="s">
        <v>73</v>
      </c>
      <c r="B56" s="136"/>
      <c r="C56" s="136"/>
      <c r="D56" s="136"/>
      <c r="E56" s="136"/>
      <c r="F56" s="136"/>
      <c r="G56" s="136"/>
      <c r="H56" s="136"/>
      <c r="I56" s="136"/>
      <c r="J56" s="3"/>
    </row>
    <row r="57" spans="1:10" ht="19.149999999999999" customHeight="1" x14ac:dyDescent="0.3">
      <c r="A57" s="128"/>
      <c r="B57" s="128"/>
      <c r="C57" s="128"/>
      <c r="D57" s="128"/>
      <c r="E57" s="102"/>
      <c r="F57" s="102"/>
      <c r="G57" s="102"/>
      <c r="H57" s="102"/>
      <c r="I57" s="102"/>
      <c r="J57" s="3"/>
    </row>
    <row r="58" spans="1:10" x14ac:dyDescent="0.3">
      <c r="A58" s="128" t="s">
        <v>106</v>
      </c>
      <c r="B58" s="128"/>
      <c r="C58" s="128"/>
      <c r="D58" s="128"/>
      <c r="E58" s="128"/>
      <c r="F58" s="128"/>
      <c r="G58" s="128"/>
      <c r="H58" s="41"/>
      <c r="I58" s="41"/>
      <c r="J58" s="3"/>
    </row>
    <row r="59" spans="1:10" x14ac:dyDescent="0.3">
      <c r="A59" s="46"/>
      <c r="B59" s="48"/>
      <c r="C59" s="48"/>
      <c r="D59" s="48"/>
      <c r="E59" s="48"/>
      <c r="F59" s="1"/>
      <c r="G59" s="1"/>
      <c r="H59" s="1"/>
      <c r="I59" s="1"/>
    </row>
    <row r="60" spans="1:10" x14ac:dyDescent="0.3">
      <c r="A60" s="42" t="s">
        <v>17</v>
      </c>
      <c r="B60" s="1"/>
      <c r="C60" s="1"/>
      <c r="D60" s="1"/>
      <c r="E60" s="1"/>
      <c r="F60" s="1"/>
      <c r="G60" s="1"/>
      <c r="H60" s="1"/>
      <c r="I60" s="1"/>
    </row>
    <row r="61" spans="1:10" ht="18" hidden="1" customHeight="1" x14ac:dyDescent="0.3">
      <c r="A61" s="42"/>
      <c r="B61" s="1"/>
      <c r="C61" s="1"/>
      <c r="D61" s="1"/>
      <c r="E61" s="1"/>
      <c r="F61" s="1"/>
      <c r="G61" s="1"/>
      <c r="H61" s="1"/>
      <c r="I61" s="1"/>
    </row>
    <row r="62" spans="1:10" ht="36" customHeight="1" x14ac:dyDescent="0.3">
      <c r="A62" s="67" t="s">
        <v>12</v>
      </c>
      <c r="B62" s="68"/>
      <c r="C62" s="69"/>
      <c r="D62" s="1" t="s">
        <v>45</v>
      </c>
      <c r="E62" s="1"/>
      <c r="F62" s="1"/>
      <c r="G62" s="1"/>
      <c r="H62" s="1"/>
      <c r="I62" s="1"/>
    </row>
    <row r="63" spans="1:10" ht="63" customHeight="1" x14ac:dyDescent="0.3">
      <c r="A63" s="67" t="s">
        <v>14</v>
      </c>
      <c r="B63" s="70"/>
      <c r="C63" s="71"/>
      <c r="D63" s="1" t="str">
        <f>B33</f>
        <v>Аблякимов Р. Э.</v>
      </c>
      <c r="E63" s="1"/>
      <c r="F63" s="1"/>
      <c r="G63" s="1"/>
      <c r="H63" s="1"/>
      <c r="I63" s="1"/>
    </row>
    <row r="64" spans="1:10" ht="70.150000000000006" hidden="1" customHeight="1" x14ac:dyDescent="0.3">
      <c r="A64" s="72"/>
      <c r="B64" s="73"/>
      <c r="C64" s="70"/>
      <c r="D64" s="74"/>
      <c r="E64" s="71"/>
      <c r="F64" s="75" t="s">
        <v>44</v>
      </c>
      <c r="G64" s="1"/>
      <c r="H64" s="1"/>
      <c r="I64" s="1"/>
    </row>
    <row r="65" spans="1:9" ht="70.150000000000006" hidden="1" customHeight="1" x14ac:dyDescent="0.3">
      <c r="A65" s="72"/>
      <c r="B65" s="76"/>
      <c r="C65" s="70"/>
      <c r="D65" s="74"/>
      <c r="E65" s="71"/>
      <c r="F65" s="75" t="s">
        <v>40</v>
      </c>
      <c r="G65" s="1"/>
      <c r="H65" s="1"/>
      <c r="I65" s="1"/>
    </row>
    <row r="66" spans="1:9" ht="70.150000000000006" hidden="1" customHeight="1" x14ac:dyDescent="0.3">
      <c r="A66" s="72"/>
      <c r="B66" s="76"/>
      <c r="C66" s="70"/>
      <c r="D66" s="74"/>
      <c r="E66" s="71"/>
      <c r="F66" s="75" t="s">
        <v>41</v>
      </c>
      <c r="G66" s="1"/>
      <c r="H66" s="1"/>
      <c r="I66" s="1"/>
    </row>
    <row r="67" spans="1:9" ht="70.150000000000006" hidden="1" customHeight="1" x14ac:dyDescent="0.3">
      <c r="A67" s="77"/>
      <c r="B67" s="76"/>
      <c r="C67" s="70"/>
      <c r="D67" s="74"/>
      <c r="E67" s="71"/>
      <c r="F67" s="75" t="s">
        <v>42</v>
      </c>
      <c r="G67" s="1"/>
      <c r="H67" s="1"/>
      <c r="I67" s="1"/>
    </row>
    <row r="68" spans="1:9" ht="70.150000000000006" hidden="1" customHeight="1" x14ac:dyDescent="0.3">
      <c r="A68" s="77"/>
      <c r="B68" s="76"/>
      <c r="C68" s="70"/>
      <c r="D68" s="74"/>
      <c r="E68" s="71"/>
      <c r="F68" s="75" t="s">
        <v>43</v>
      </c>
      <c r="G68" s="1"/>
      <c r="H68" s="1"/>
      <c r="I68" s="1"/>
    </row>
    <row r="69" spans="1:9" x14ac:dyDescent="0.3">
      <c r="A69" s="1"/>
      <c r="B69" s="98"/>
      <c r="C69" s="98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ht="17.25" customHeight="1" x14ac:dyDescent="0.3">
      <c r="A71" s="51" t="s">
        <v>16</v>
      </c>
      <c r="B71" s="78" t="s">
        <v>77</v>
      </c>
      <c r="C71" s="47"/>
      <c r="D71" s="1"/>
      <c r="E71" s="79"/>
      <c r="F71" s="1"/>
      <c r="G71" s="1"/>
      <c r="H71" s="1"/>
      <c r="I71" s="1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1"/>
    </row>
  </sheetData>
  <sheetProtection formatCells="0" formatColumns="0" formatRows="0" insertColumns="0" insertRows="0" insertHyperlinks="0" deleteColumns="0" deleteRows="0" sort="0" autoFilter="0" pivotTables="0"/>
  <mergeCells count="46">
    <mergeCell ref="G42:H42"/>
    <mergeCell ref="G43:H43"/>
    <mergeCell ref="G44:H44"/>
    <mergeCell ref="A57:D57"/>
    <mergeCell ref="B45:C45"/>
    <mergeCell ref="D45:E45"/>
    <mergeCell ref="D46:E46"/>
    <mergeCell ref="B38:C38"/>
    <mergeCell ref="B39:C39"/>
    <mergeCell ref="B40:C40"/>
    <mergeCell ref="B18:G18"/>
    <mergeCell ref="B19:G19"/>
    <mergeCell ref="B20:G20"/>
    <mergeCell ref="D38:E38"/>
    <mergeCell ref="D39:E39"/>
    <mergeCell ref="D40:E40"/>
    <mergeCell ref="G38:H38"/>
    <mergeCell ref="G39:H39"/>
    <mergeCell ref="G40:H40"/>
    <mergeCell ref="B13:G13"/>
    <mergeCell ref="B14:G14"/>
    <mergeCell ref="B15:G15"/>
    <mergeCell ref="B16:G16"/>
    <mergeCell ref="B17:G17"/>
    <mergeCell ref="B7:G7"/>
    <mergeCell ref="B8:G8"/>
    <mergeCell ref="B9:G9"/>
    <mergeCell ref="B11:G11"/>
    <mergeCell ref="B12:G12"/>
    <mergeCell ref="B10:G10"/>
    <mergeCell ref="A58:G58"/>
    <mergeCell ref="B46:C46"/>
    <mergeCell ref="B47:C47"/>
    <mergeCell ref="B41:C41"/>
    <mergeCell ref="B42:C42"/>
    <mergeCell ref="B43:C43"/>
    <mergeCell ref="B44:C44"/>
    <mergeCell ref="A56:I56"/>
    <mergeCell ref="D41:E41"/>
    <mergeCell ref="D42:E42"/>
    <mergeCell ref="D43:E43"/>
    <mergeCell ref="D44:E44"/>
    <mergeCell ref="G47:H47"/>
    <mergeCell ref="G46:H46"/>
    <mergeCell ref="D47:E47"/>
    <mergeCell ref="G41:H41"/>
  </mergeCells>
  <conditionalFormatting sqref="J44:J45">
    <cfRule type="cellIs" dxfId="0" priority="7" stopIfTrue="1" operator="equal">
      <formula>100</formula>
    </cfRule>
  </conditionalFormatting>
  <dataValidations count="2">
    <dataValidation type="list" allowBlank="1" showInputMessage="1" showErrorMessage="1" sqref="B51">
      <formula1>"Признать закупку состоявшейся, Признать закупку несостоявшейся,Признать закупку несостоявшейся в соответствии с п.8.5.2. Положения о закупке (подача одной заявки на участие в закупке),"</formula1>
    </dataValidation>
    <dataValidation type="list" allowBlank="1" showInputMessage="1" showErrorMessage="1" sqref="B52">
      <formula1>"Признать победителем закупки следующую заявку:, По итогам рассмотрения отказано в допуске всем участникам закупки, Не подано ни одного ценового предложения"</formula1>
    </dataValidation>
  </dataValidations>
  <pageMargins left="0.39370078740157483" right="0.39370078740157483" top="0.59055118110236227" bottom="0.15748031496062992" header="0.31496062992125984" footer="0"/>
  <pageSetup scale="60" fitToHeight="0" orientation="landscape" r:id="rId1"/>
  <rowBreaks count="2" manualBreakCount="2">
    <brk id="36" max="9" man="1"/>
    <brk id="48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view="pageLayout" topLeftCell="D1" zoomScale="90" zoomScaleNormal="100" zoomScaleSheetLayoutView="70" zoomScalePageLayoutView="90" workbookViewId="0">
      <selection activeCell="T16" sqref="T16"/>
    </sheetView>
  </sheetViews>
  <sheetFormatPr defaultColWidth="9" defaultRowHeight="15" x14ac:dyDescent="0.25"/>
  <cols>
    <col min="1" max="2" width="4" style="11" customWidth="1"/>
    <col min="3" max="3" width="25.625" style="11" customWidth="1"/>
    <col min="4" max="4" width="25.625" style="12" customWidth="1"/>
    <col min="5" max="5" width="17.75" style="11" customWidth="1"/>
    <col min="6" max="6" width="13.75" style="11" customWidth="1"/>
    <col min="7" max="18" width="9.625" style="11" customWidth="1"/>
    <col min="19" max="19" width="13" style="11" customWidth="1"/>
    <col min="20" max="20" width="15.625" style="13" customWidth="1"/>
    <col min="21" max="21" width="17.75" style="13" customWidth="1"/>
    <col min="22" max="22" width="11.25" style="13" customWidth="1"/>
    <col min="23" max="16384" width="9" style="14"/>
  </cols>
  <sheetData>
    <row r="1" spans="1:23" ht="22.9" customHeight="1" x14ac:dyDescent="0.25">
      <c r="A1" s="24"/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6"/>
      <c r="U1" s="27"/>
      <c r="V1" s="28" t="s">
        <v>107</v>
      </c>
    </row>
    <row r="2" spans="1:23" ht="22.9" customHeight="1" x14ac:dyDescent="0.25">
      <c r="A2" s="24"/>
      <c r="B2" s="24"/>
      <c r="C2" s="24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6"/>
      <c r="U2" s="27"/>
      <c r="V2" s="28"/>
    </row>
    <row r="3" spans="1:23" s="15" customFormat="1" ht="79.5" customHeight="1" x14ac:dyDescent="0.25">
      <c r="A3" s="184" t="s">
        <v>60</v>
      </c>
      <c r="B3" s="184" t="s">
        <v>61</v>
      </c>
      <c r="C3" s="176" t="s">
        <v>75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8"/>
      <c r="T3" s="167" t="s">
        <v>100</v>
      </c>
      <c r="U3" s="170" t="s">
        <v>101</v>
      </c>
      <c r="V3" s="170" t="s">
        <v>62</v>
      </c>
    </row>
    <row r="4" spans="1:23" s="15" customFormat="1" ht="27" customHeight="1" x14ac:dyDescent="0.25">
      <c r="A4" s="185"/>
      <c r="B4" s="185"/>
      <c r="C4" s="187" t="s">
        <v>74</v>
      </c>
      <c r="D4" s="189" t="s">
        <v>66</v>
      </c>
      <c r="E4" s="187" t="s">
        <v>26</v>
      </c>
      <c r="F4" s="187" t="s">
        <v>63</v>
      </c>
      <c r="G4" s="165" t="s">
        <v>64</v>
      </c>
      <c r="H4" s="181" t="s">
        <v>87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68"/>
      <c r="U4" s="171"/>
      <c r="V4" s="171"/>
    </row>
    <row r="5" spans="1:23" s="15" customFormat="1" ht="40.5" customHeight="1" x14ac:dyDescent="0.25">
      <c r="A5" s="186"/>
      <c r="B5" s="186"/>
      <c r="C5" s="188"/>
      <c r="D5" s="190"/>
      <c r="E5" s="188"/>
      <c r="F5" s="188"/>
      <c r="G5" s="166"/>
      <c r="H5" s="117" t="s">
        <v>88</v>
      </c>
      <c r="I5" s="117" t="s">
        <v>89</v>
      </c>
      <c r="J5" s="117" t="s">
        <v>90</v>
      </c>
      <c r="K5" s="117" t="s">
        <v>91</v>
      </c>
      <c r="L5" s="117" t="s">
        <v>92</v>
      </c>
      <c r="M5" s="117" t="s">
        <v>93</v>
      </c>
      <c r="N5" s="117" t="s">
        <v>94</v>
      </c>
      <c r="O5" s="117" t="s">
        <v>95</v>
      </c>
      <c r="P5" s="117" t="s">
        <v>96</v>
      </c>
      <c r="Q5" s="117" t="s">
        <v>97</v>
      </c>
      <c r="R5" s="117" t="s">
        <v>98</v>
      </c>
      <c r="S5" s="117" t="s">
        <v>99</v>
      </c>
      <c r="T5" s="169"/>
      <c r="U5" s="172"/>
      <c r="V5" s="172"/>
    </row>
    <row r="6" spans="1:23" s="15" customFormat="1" ht="15.75" customHeight="1" x14ac:dyDescent="0.25">
      <c r="A6" s="91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91">
        <v>9</v>
      </c>
      <c r="J6" s="91">
        <v>10</v>
      </c>
      <c r="K6" s="91">
        <v>11</v>
      </c>
      <c r="L6" s="91">
        <v>12</v>
      </c>
      <c r="M6" s="91">
        <v>13</v>
      </c>
      <c r="N6" s="91">
        <v>14</v>
      </c>
      <c r="O6" s="91">
        <v>15</v>
      </c>
      <c r="P6" s="91">
        <v>16</v>
      </c>
      <c r="Q6" s="91">
        <v>17</v>
      </c>
      <c r="R6" s="91">
        <v>18</v>
      </c>
      <c r="S6" s="91">
        <v>19</v>
      </c>
      <c r="T6" s="91">
        <v>20</v>
      </c>
      <c r="U6" s="91">
        <v>21</v>
      </c>
      <c r="V6" s="91">
        <v>22</v>
      </c>
      <c r="W6" s="99"/>
    </row>
    <row r="7" spans="1:23" s="15" customFormat="1" ht="15.75" customHeight="1" x14ac:dyDescent="0.25">
      <c r="A7" s="179" t="s">
        <v>85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91"/>
      <c r="W7" s="104"/>
    </row>
    <row r="8" spans="1:23" s="82" customFormat="1" ht="90" x14ac:dyDescent="0.25">
      <c r="A8" s="81">
        <v>1</v>
      </c>
      <c r="B8" s="81">
        <v>3</v>
      </c>
      <c r="C8" s="103" t="s">
        <v>108</v>
      </c>
      <c r="D8" s="103" t="s">
        <v>108</v>
      </c>
      <c r="E8" s="81" t="s">
        <v>68</v>
      </c>
      <c r="F8" s="116" t="s">
        <v>86</v>
      </c>
      <c r="G8" s="105">
        <v>44</v>
      </c>
      <c r="H8" s="105">
        <v>0</v>
      </c>
      <c r="I8" s="105">
        <v>0</v>
      </c>
      <c r="J8" s="105">
        <v>0</v>
      </c>
      <c r="K8" s="105">
        <v>0</v>
      </c>
      <c r="L8" s="105">
        <v>27</v>
      </c>
      <c r="M8" s="105">
        <v>0</v>
      </c>
      <c r="N8" s="105">
        <v>0</v>
      </c>
      <c r="O8" s="105">
        <v>0</v>
      </c>
      <c r="P8" s="105">
        <v>0</v>
      </c>
      <c r="Q8" s="105">
        <v>17</v>
      </c>
      <c r="R8" s="105">
        <v>0</v>
      </c>
      <c r="S8" s="105">
        <v>0</v>
      </c>
      <c r="T8" s="106">
        <v>2900</v>
      </c>
      <c r="U8" s="107">
        <v>127600</v>
      </c>
      <c r="V8" s="100">
        <v>1</v>
      </c>
    </row>
    <row r="9" spans="1:23" s="82" customFormat="1" ht="60" x14ac:dyDescent="0.25">
      <c r="A9" s="81">
        <v>2</v>
      </c>
      <c r="B9" s="81">
        <v>3</v>
      </c>
      <c r="C9" s="103" t="s">
        <v>109</v>
      </c>
      <c r="D9" s="103" t="s">
        <v>109</v>
      </c>
      <c r="E9" s="81" t="s">
        <v>68</v>
      </c>
      <c r="F9" s="116" t="s">
        <v>86</v>
      </c>
      <c r="G9" s="105">
        <v>27</v>
      </c>
      <c r="H9" s="105">
        <v>0</v>
      </c>
      <c r="I9" s="105">
        <v>0</v>
      </c>
      <c r="J9" s="105">
        <v>0</v>
      </c>
      <c r="K9" s="105">
        <v>0</v>
      </c>
      <c r="L9" s="105">
        <v>10</v>
      </c>
      <c r="M9" s="105">
        <v>0</v>
      </c>
      <c r="N9" s="105">
        <v>0</v>
      </c>
      <c r="O9" s="105">
        <v>0</v>
      </c>
      <c r="P9" s="105">
        <v>0</v>
      </c>
      <c r="Q9" s="105">
        <v>17</v>
      </c>
      <c r="R9" s="105">
        <v>0</v>
      </c>
      <c r="S9" s="105">
        <v>0</v>
      </c>
      <c r="T9" s="106">
        <v>1800</v>
      </c>
      <c r="U9" s="107">
        <v>48600</v>
      </c>
      <c r="V9" s="100">
        <v>1</v>
      </c>
    </row>
    <row r="10" spans="1:23" s="82" customFormat="1" ht="60" x14ac:dyDescent="0.25">
      <c r="A10" s="81">
        <v>3</v>
      </c>
      <c r="B10" s="81">
        <v>3</v>
      </c>
      <c r="C10" s="103" t="s">
        <v>110</v>
      </c>
      <c r="D10" s="103" t="s">
        <v>110</v>
      </c>
      <c r="E10" s="81" t="s">
        <v>68</v>
      </c>
      <c r="F10" s="116" t="s">
        <v>86</v>
      </c>
      <c r="G10" s="105">
        <v>9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9</v>
      </c>
      <c r="R10" s="105">
        <v>0</v>
      </c>
      <c r="S10" s="105">
        <v>0</v>
      </c>
      <c r="T10" s="106">
        <v>1800</v>
      </c>
      <c r="U10" s="107">
        <v>16200</v>
      </c>
      <c r="V10" s="100">
        <v>1</v>
      </c>
    </row>
    <row r="11" spans="1:23" s="15" customFormat="1" ht="15.75" x14ac:dyDescent="0.25">
      <c r="A11" s="173" t="s">
        <v>65</v>
      </c>
      <c r="B11" s="174"/>
      <c r="C11" s="174"/>
      <c r="D11" s="174"/>
      <c r="E11" s="174"/>
      <c r="F11" s="175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92"/>
      <c r="U11" s="121">
        <v>192400</v>
      </c>
      <c r="V11" s="93"/>
    </row>
    <row r="12" spans="1:23" s="15" customFormat="1" ht="35.450000000000003" customHeight="1" x14ac:dyDescent="0.25">
      <c r="A12" s="83"/>
      <c r="B12" s="84"/>
      <c r="C12" s="84"/>
      <c r="E12" s="84"/>
      <c r="F12" s="84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5"/>
      <c r="T12" s="86"/>
      <c r="U12" s="87"/>
      <c r="V12" s="88"/>
    </row>
    <row r="13" spans="1:23" s="18" customFormat="1" ht="61.15" customHeight="1" x14ac:dyDescent="0.3">
      <c r="A13" s="24"/>
      <c r="B13" s="24"/>
      <c r="F13" s="67" t="s">
        <v>12</v>
      </c>
      <c r="G13" s="33"/>
      <c r="H13" s="118"/>
      <c r="I13" s="118"/>
      <c r="J13" s="118"/>
      <c r="K13" s="118"/>
      <c r="L13" s="118"/>
      <c r="M13" s="80" t="s">
        <v>45</v>
      </c>
      <c r="T13" s="34"/>
      <c r="U13" s="34"/>
      <c r="V13" s="26"/>
    </row>
    <row r="14" spans="1:23" s="18" customFormat="1" ht="57.75" customHeight="1" x14ac:dyDescent="0.3">
      <c r="A14" s="24"/>
      <c r="B14" s="24"/>
      <c r="F14" s="67" t="s">
        <v>14</v>
      </c>
      <c r="G14" s="119"/>
      <c r="H14" s="120"/>
      <c r="I14" s="120"/>
      <c r="J14" s="120"/>
      <c r="K14" s="120"/>
      <c r="L14" s="120"/>
      <c r="M14" s="80" t="str">
        <f>Итоговый!B33</f>
        <v>Аблякимов Р. Э.</v>
      </c>
      <c r="N14" s="101"/>
      <c r="O14" s="101"/>
      <c r="P14" s="101"/>
      <c r="Q14" s="101"/>
      <c r="R14" s="101"/>
      <c r="S14" s="101"/>
      <c r="T14" s="34"/>
      <c r="U14" s="34"/>
      <c r="V14" s="26"/>
    </row>
    <row r="15" spans="1:23" s="18" customFormat="1" ht="27" customHeight="1" x14ac:dyDescent="0.3">
      <c r="A15" s="24"/>
      <c r="B15" s="24"/>
      <c r="C15" s="24"/>
      <c r="D15" s="32"/>
      <c r="E15" s="3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26"/>
      <c r="U15" s="26"/>
      <c r="V15" s="26"/>
    </row>
    <row r="16" spans="1:23" s="18" customFormat="1" ht="26.25" customHeight="1" x14ac:dyDescent="0.3">
      <c r="A16" s="11"/>
      <c r="B16" s="11"/>
      <c r="C16" s="11"/>
      <c r="D16" s="16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3"/>
      <c r="U16" s="13"/>
      <c r="V16" s="13"/>
    </row>
    <row r="17" spans="1:22" s="18" customFormat="1" ht="26.25" customHeight="1" x14ac:dyDescent="0.3">
      <c r="A17" s="11"/>
      <c r="B17" s="11"/>
      <c r="C17" s="11"/>
      <c r="D17" s="16"/>
      <c r="E17" s="2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3"/>
      <c r="U17" s="13"/>
      <c r="V17" s="13"/>
    </row>
    <row r="18" spans="1:22" s="18" customFormat="1" ht="26.25" hidden="1" customHeight="1" x14ac:dyDescent="0.3">
      <c r="A18" s="11"/>
      <c r="B18" s="11"/>
      <c r="C18" s="11"/>
      <c r="D18" s="16"/>
      <c r="E18" s="2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3"/>
      <c r="U18" s="13"/>
      <c r="V18" s="13"/>
    </row>
    <row r="19" spans="1:22" s="18" customFormat="1" ht="26.25" customHeight="1" x14ac:dyDescent="0.3">
      <c r="A19" s="11"/>
      <c r="B19" s="11"/>
      <c r="C19" s="11"/>
      <c r="D19" s="16"/>
      <c r="E19" s="2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3"/>
      <c r="U19" s="13"/>
      <c r="V19" s="13"/>
    </row>
    <row r="20" spans="1:22" s="18" customFormat="1" ht="9.75" customHeight="1" x14ac:dyDescent="0.3">
      <c r="A20" s="11"/>
      <c r="B20" s="11"/>
      <c r="C20" s="11"/>
      <c r="D20" s="16"/>
      <c r="E20" s="2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3"/>
      <c r="U20" s="13"/>
      <c r="V20" s="13"/>
    </row>
    <row r="21" spans="1:22" s="22" customFormat="1" x14ac:dyDescent="0.25">
      <c r="A21" s="19"/>
      <c r="B21" s="19"/>
      <c r="C21" s="19"/>
      <c r="D21" s="16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7"/>
      <c r="U21" s="17"/>
      <c r="V21" s="17"/>
    </row>
    <row r="22" spans="1:22" s="22" customFormat="1" x14ac:dyDescent="0.25">
      <c r="A22" s="19"/>
      <c r="B22" s="19"/>
      <c r="C22" s="19"/>
      <c r="D22" s="16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7"/>
      <c r="U22" s="17"/>
      <c r="V22" s="17"/>
    </row>
    <row r="23" spans="1:22" s="22" customFormat="1" x14ac:dyDescent="0.25">
      <c r="A23" s="19"/>
      <c r="B23" s="19"/>
      <c r="C23" s="19"/>
      <c r="D23" s="1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7"/>
      <c r="V23" s="17"/>
    </row>
    <row r="24" spans="1:22" s="22" customFormat="1" x14ac:dyDescent="0.25">
      <c r="A24" s="19"/>
      <c r="B24" s="19"/>
      <c r="C24" s="19"/>
      <c r="D24" s="1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7"/>
      <c r="V24" s="17"/>
    </row>
    <row r="25" spans="1:22" s="22" customFormat="1" x14ac:dyDescent="0.25">
      <c r="A25" s="19"/>
      <c r="B25" s="19"/>
      <c r="C25" s="19"/>
      <c r="D25" s="16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7"/>
      <c r="U25" s="17"/>
      <c r="V25" s="17"/>
    </row>
    <row r="26" spans="1:22" s="22" customFormat="1" x14ac:dyDescent="0.25">
      <c r="A26" s="19"/>
      <c r="B26" s="19"/>
      <c r="C26" s="19"/>
      <c r="D26" s="16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7"/>
      <c r="U26" s="17"/>
      <c r="V26" s="17"/>
    </row>
    <row r="27" spans="1:22" x14ac:dyDescent="0.25">
      <c r="D27" s="16"/>
    </row>
    <row r="28" spans="1:22" x14ac:dyDescent="0.25">
      <c r="D28" s="16"/>
    </row>
    <row r="29" spans="1:22" x14ac:dyDescent="0.25">
      <c r="D29" s="16"/>
    </row>
    <row r="30" spans="1:22" x14ac:dyDescent="0.25">
      <c r="D30" s="16"/>
    </row>
    <row r="31" spans="1:22" x14ac:dyDescent="0.25">
      <c r="D31" s="16"/>
    </row>
    <row r="32" spans="1:22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23"/>
    </row>
  </sheetData>
  <mergeCells count="14">
    <mergeCell ref="G4:G5"/>
    <mergeCell ref="T3:T5"/>
    <mergeCell ref="U3:U5"/>
    <mergeCell ref="V3:V5"/>
    <mergeCell ref="A11:F11"/>
    <mergeCell ref="C3:S3"/>
    <mergeCell ref="A7:U7"/>
    <mergeCell ref="H4:S4"/>
    <mergeCell ref="A3:A5"/>
    <mergeCell ref="B3:B5"/>
    <mergeCell ref="C4:C5"/>
    <mergeCell ref="D4:D5"/>
    <mergeCell ref="E4:E5"/>
    <mergeCell ref="F4:F5"/>
  </mergeCells>
  <pageMargins left="0.39370078740157483" right="0.39370078740157483" top="0.59055118110236227" bottom="0.39370078740157483" header="0.31496062992125984" footer="0.19685039370078741"/>
  <pageSetup paperSize="9" scale="47" fitToHeight="0" orientation="landscape" r:id="rId1"/>
  <headerFooter>
    <oddFooter xml:space="preserve">&amp;Rстр &amp;P из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Итоговый</vt:lpstr>
      <vt:lpstr>Приложение 1</vt:lpstr>
      <vt:lpstr>Лист1</vt:lpstr>
      <vt:lpstr>Итоговый!Область_печати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Скворцова Елена Владимировна</cp:lastModifiedBy>
  <cp:lastPrinted>2022-02-16T08:56:44Z</cp:lastPrinted>
  <dcterms:created xsi:type="dcterms:W3CDTF">2019-02-19T19:08:09Z</dcterms:created>
  <dcterms:modified xsi:type="dcterms:W3CDTF">2022-02-16T10:23:51Z</dcterms:modified>
</cp:coreProperties>
</file>